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汇总表" sheetId="3" r:id="rId1"/>
    <sheet name="淮南管理处" sheetId="2" r:id="rId2"/>
    <sheet name="界阜蚌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5" name="ID_18CDBDE33E2B477D9929F3B3AD629FEA" descr="1646991005(1)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3054985" y="12171680"/>
          <a:ext cx="901700" cy="708025"/>
        </a:xfrm>
        <a:prstGeom prst="rect">
          <a:avLst/>
        </a:prstGeom>
      </xdr:spPr>
    </xdr:pic>
  </etc:cellImage>
  <etc:cellImage>
    <xdr:pic>
      <xdr:nvPicPr>
        <xdr:cNvPr id="17" name="ID_2669C2BD40DF4EB6B92101DB8A1A3CF6" descr="1646991665(1)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55620" y="2116455"/>
          <a:ext cx="791210" cy="9232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4" name="ID_F2126FB968CF42A09C2126CE5B65853D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25115" y="3374390"/>
          <a:ext cx="1296670" cy="8623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EDADD222863E4A8DBD27DCDD41EFC6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273425" y="5012690"/>
          <a:ext cx="459740" cy="8051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6" name="ID_D01E53DD22034956AD74925ED9B887FC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809875" y="6336665"/>
          <a:ext cx="1296670" cy="8623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" name="ID_CE2D777D6C4146EEB92E74C59CBB81C7" descr=" "/>
        <xdr:cNvPicPr/>
      </xdr:nvPicPr>
      <xdr:blipFill>
        <a:blip r:embed="rId5"/>
        <a:stretch>
          <a:fillRect/>
        </a:stretch>
      </xdr:blipFill>
      <xdr:spPr>
        <a:xfrm>
          <a:off x="2822575" y="9960610"/>
          <a:ext cx="1254125" cy="15633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5" name="ID_42DAE02B893449E399FBA970EF52713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157855" y="7841615"/>
          <a:ext cx="525145" cy="9194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" name="ID_EF51E4881BC847B18A763841AE5F7DED" descr="165458754832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909570" y="14959330"/>
          <a:ext cx="1153795" cy="40195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<sst xmlns="http://schemas.openxmlformats.org/spreadsheetml/2006/main" count="126" uniqueCount="81">
  <si>
    <t>报价汇总表</t>
  </si>
  <si>
    <t>序号</t>
  </si>
  <si>
    <t>项目地点</t>
  </si>
  <si>
    <t>报价（元）</t>
  </si>
  <si>
    <t>备注</t>
  </si>
  <si>
    <t>淮南管理处宿舍及食堂改造家具</t>
  </si>
  <si>
    <t>界阜蚌公司办公桌椅</t>
  </si>
  <si>
    <t>合计</t>
  </si>
  <si>
    <t>2024年淮南管理处宿舍及食堂改造家具报价清单</t>
  </si>
  <si>
    <t>名称</t>
  </si>
  <si>
    <t>规格参数</t>
  </si>
  <si>
    <t>单位</t>
  </si>
  <si>
    <t>数量</t>
  </si>
  <si>
    <t>单价</t>
  </si>
  <si>
    <t>总价</t>
  </si>
  <si>
    <t>规格型号（MM)</t>
  </si>
  <si>
    <t>床</t>
  </si>
  <si>
    <t>床箱：采用泰国橡胶木材质，防虫，抗压力强，不易变形,经久耐用。
油漆：采用水性面漆和水性底漆，VOC含量,甲醛含量，游离二异氰酸酯总和含量，总铅(Pb)含量（限色漆、腻子和醇酸清漆），可溶性重金属含量(限色漆、腻子和醇酸清漆)：镉、铬、汞，乙二醇醚及醚酯总和含量，苯系物总和含量，均符合国家标准。表面清漆工艺。
床板：采用优质松木实木床板，双面刨光后厚度不低于15MM。</t>
  </si>
  <si>
    <t>张</t>
  </si>
  <si>
    <t>1200*2000*300</t>
  </si>
  <si>
    <t>1800*2000*300</t>
  </si>
  <si>
    <t>床屏</t>
  </si>
  <si>
    <t>板材：采用优质兔宝宝品牌板材杉木芯，宜清洗，承重力强，尺寸稳定性好。各种性能指标均达到国家相关标准。
PVC封边条：所有外部封边采用与板材颜色、纹理配套的优质PVC封边条封边。
胶黏剂：采用优质胶粘剂，各种性能指标均达到国家相关标准。</t>
  </si>
  <si>
    <t>套</t>
  </si>
  <si>
    <t>4290*550*（760+300）</t>
  </si>
  <si>
    <t>床垫</t>
  </si>
  <si>
    <t>双面软硬两用弹簧床垫。垫料层／铺垫层：白色环保棉毡一张，另一面纯椰丝棕垫一张。
弹簧：独立弹簧，静音设计，久睡不塌陷。（皖宝品牌）</t>
  </si>
  <si>
    <t>1200*2000*200</t>
  </si>
  <si>
    <t>1800*2000*200</t>
  </si>
  <si>
    <t>床头柜</t>
  </si>
  <si>
    <t>基材：采用泰国橡胶木材质，防虫，抗压力强，不易变形,经久耐用。
油漆：采用水性面漆和水性底漆，VOC含量,甲醛含量，游离二异氰酸酯总和含量，总铅(Pb)含量（限色漆、腻子和醇酸清漆），可溶性重金属含量(限色漆、腻子和醇酸清漆)：镉、铬、汞，乙二醇醚及醚酯总和含量，苯系物总和含量，均符合国家标准。表面清漆工艺。</t>
  </si>
  <si>
    <t>个</t>
  </si>
  <si>
    <t>450*400*450</t>
  </si>
  <si>
    <t>书桌</t>
  </si>
  <si>
    <t>板材：采用优质兔宝宝品牌板材，柜板为杉木芯，面板为欧松板，pet面层，内嵌把手设置，宜清洗，承重力强，尺寸稳定性好。各种性能指标均达到国家相关标准。
PVC封边条：所有外部封边采用与板材颜色、纹理配套的优质PVC封边条封边。
胶黏剂：采用优质胶粘剂，各种性能指标均达到国家相关标准。
铰链：兔宝宝品牌或DTC品牌。
导轨：缓冲导轨。</t>
  </si>
  <si>
    <t>根据现场测量尺寸定制</t>
  </si>
  <si>
    <t>椅子</t>
  </si>
  <si>
    <t>把</t>
  </si>
  <si>
    <t>标准</t>
  </si>
  <si>
    <t>衣柜</t>
  </si>
  <si>
    <t>板材：采用优质兔宝宝品牌板材，柜板为杉木芯，面板为顺芯板，内嵌把手设置，宜清洗，承重力强，尺寸稳定性好。各种性能指标均达到国家相关标准。
PVC封边条：所有外部封边采用与板材颜色、纹理配套的优质PVC封边条封边。
胶黏剂：采用优质胶粘剂，各种性能指标均达到国家相关标准。
铰链：兔宝宝品牌或DTC品牌。（含效果图灯带）</t>
  </si>
  <si>
    <t>㎡</t>
  </si>
  <si>
    <t>阳台吊柜</t>
  </si>
  <si>
    <t>板材：采用优质兔宝宝品牌板材，柜板为杉木芯，面板为顺芯板，内嵌把手设置，宜清洗，承重力强，尺寸稳定性好。各种性能指标均达到国家相关标准。
PVC封边条：所有外部封边采用与板材颜色、纹理配套的优质PVC封边条封边。
胶黏剂：采用优质胶粘剂，各种性能指标均达到国家相关标准。
铰链：兔宝宝品牌或DTC品牌。</t>
  </si>
  <si>
    <t>挂画</t>
  </si>
  <si>
    <t>油画布画工艺，框体为铝材材质，尺寸为大2m*0.45cm，0.9m*0.6m</t>
  </si>
  <si>
    <t>窗帘</t>
  </si>
  <si>
    <t>窗帘布：1、纤维含量：聚酯纤维 100%；
★2、阻燃性能：符合 GB 20286-2006（阻燃 1 级）标准，检测判定合格（氧指数≥32、损毁长度≤150mm、续燃时间≤5S、阴燃时间≤5S、燃烧滴落物未引起脱脂棉燃烧或阴燃、烟密度等级（SDR）≤15、产烟毒性等级不低于 ZA2 级)；3、游离甲醛：未检出；4、PH 值：5-7；
5、异味：无。制作要求：布料采用先进数码纺织工艺制织而成，确保面料厚度、密度及垂度。具有良好的柔滑性、悬垂感，在200℃高温处理下定型而成。“西装工艺”“立边工艺”“无明线工艺”不缩水、不易褪色、耐磨耐用，深加工处理后使其还具备防尘、防污、防静电的功能，背面增加衬布全遮光.
导轨：1.主体材质：铝合金；2.尺寸外形：宽度≥25mm，高度≥25mm，壁厚≥1.0mm；3.轨道米克重：＞275g/m；4.滑轮使用寿命：10000-15000 次往复磨损，不变形或未破坏。</t>
  </si>
  <si>
    <t>组</t>
  </si>
  <si>
    <t>晾衣架</t>
  </si>
  <si>
    <t>好太太铝材晾衣架</t>
  </si>
  <si>
    <t>一桌四椅</t>
  </si>
  <si>
    <t>餐桌：1600*800*750
餐椅：标准</t>
  </si>
  <si>
    <t>实木门</t>
  </si>
  <si>
    <t>江山欧派实木门，门锁为黑色不锈钢分离式材质</t>
  </si>
  <si>
    <t>樘</t>
  </si>
  <si>
    <t>配电箱挂画</t>
  </si>
  <si>
    <t>按现场实际尺寸</t>
  </si>
  <si>
    <t>界阜蚌公司2024年办公桌椅采购项目报价清单</t>
  </si>
  <si>
    <t>材质说明</t>
  </si>
  <si>
    <t>小计</t>
  </si>
  <si>
    <t>规格</t>
  </si>
  <si>
    <t>参考图片</t>
  </si>
  <si>
    <t>面    料：采用优质进口西皮，耐磨性强，并进行防火耐污处理，各项指标均达到ISO-9001质量检测标准。
海    绵：采用高密度PU成型发海棉、及高密度裁切发海棉，反复坐压，不变形、不塌陷，防火性能测试达到美国加州标准，阻燃性能良好。
脚    架：实木四脚脚架，强度高、韧性好。</t>
  </si>
  <si>
    <t>餐桌（包厢）</t>
  </si>
  <si>
    <t>1、贴面用材：优质一级0.6mm厚天然木皮贴面，经过防虫防腐处理，耐磨性好，纹理清晰自然，色泽一致，实木封边。
2、基    材：优质实木多层板，经过耐酸碱、防虫、防腐处理，含水率达到国家标准，抗弯力强，不易变形。各种物理、化学性能指标均达到国家相关标准。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
4、优质五金配件。                                                        5、备注：含电动转盘。</t>
  </si>
  <si>
    <t>φ3000*H760</t>
  </si>
  <si>
    <t>餐椅（包厢）</t>
  </si>
  <si>
    <t>1、面    料：采用优质西皮覆面，经筛选和特殊处理，具有虻孔少、皮质细腻、透气性能好、耐腐蚀等特点，长时间使用，不松弛，无断裂。
2、海   绵：采用高密度PU成型发海棉、及高密度裁切发海棉，反复坐压，不变形、不塌陷，防火性能优，阻燃性能良好。
3、脚   架：钢制脚架。</t>
  </si>
  <si>
    <t>φ2200*H760</t>
  </si>
  <si>
    <t>沙发（包厢）</t>
  </si>
  <si>
    <t>1、覆面：采用家具专用环保面料，弹性好、拉力强、透气性好，长时间使用，不松弛，无断裂；
2、泡绵：使用牌环保高回弹泡棉，反复坐压不变形、不塌陷，无苯胶黏剂粘结；优质丝绵做填充，内部衬垫物干燥卫生、环保，表面涂有防止老化变形的保护膜；
3、框架：内框架采用优质AAA级橡木/白蜡木原木制作，外嵌实木框架，经去皮、烘干、防虫防腐处理木材含水率≤9%。无腐朽和虫蛀，填充物清洁、卫生、无异味，不使用废旧和再生材料；
4、胶粘剂：采用“品牌品牌胶粘剂，不含甲醛、苯、甲苯、二甲苯等有害有机物。
5、弹簧：高弹性蛇形弹簧及强力级别带橡筋。
6、原木脚架。</t>
  </si>
  <si>
    <t>1+2</t>
  </si>
  <si>
    <t>茶几（包厢）</t>
  </si>
  <si>
    <t>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
4、优质五金配件。</t>
  </si>
  <si>
    <t>W1200*D600*H450</t>
  </si>
  <si>
    <t>办公桌</t>
  </si>
  <si>
    <t>1、贴面用材：优质一级0.6mm厚天然木皮贴面，经过防虫防腐处理，耐磨性好，纹理清晰自然，色泽一致，实木封边。
2、基    材：优质环保中密度纤维板，经过耐酸碱、防虫、防腐处理，含水率达到国家标准，抗弯力强，不易变形。各种物理、化学性能指标均达到国家相关标准；
3、油    漆：优质水性油漆，引用先进油漆工艺，五底三面，透明度高、附着力强，涂层亮度均匀不褪色，色泽柔和，手感良好。                                              
4、配    件：优质五金配件。</t>
  </si>
  <si>
    <t>W1400*D700*H760H</t>
  </si>
  <si>
    <t>会议桌</t>
  </si>
  <si>
    <t>W5000*D2000*H760H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</si>
</sst>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@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14" fontId="1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18" sqref="B18"/>
    </sheetView>
  </sheetViews>
  <sheetFormatPr defaultColWidth="8.72727272727273" defaultRowHeight="14" outlineLevelRow="4" outlineLevelCol="3"/>
  <cols>
    <col min="1" max="1" width="15.7272727272727" customWidth="1"/>
    <col min="2" max="2" width="28.2727272727273" customWidth="1"/>
    <col min="3" max="3" width="38.6363636363636" customWidth="1"/>
    <col min="4" max="4" width="22.0909090909091" customWidth="1"/>
  </cols>
  <sheetData>
    <row r="1" ht="32" customHeight="1" spans="1:4">
      <c r="A1" s="31" t="s">
        <v>0</v>
      </c>
      <c r="B1" s="32"/>
      <c r="C1" s="32"/>
      <c r="D1" s="32"/>
    </row>
    <row r="2" ht="52" customHeight="1" spans="1:4">
      <c r="A2" s="33" t="s">
        <v>1</v>
      </c>
      <c r="B2" s="33" t="s">
        <v>2</v>
      </c>
      <c r="C2" s="33" t="s">
        <v>3</v>
      </c>
      <c r="D2" s="33" t="s">
        <v>4</v>
      </c>
    </row>
    <row r="3" ht="63" customHeight="1" spans="1:4">
      <c r="A3" s="34">
        <v>1</v>
      </c>
      <c r="B3" s="35" t="s">
        <v>5</v>
      </c>
      <c r="C3" s="34"/>
      <c r="D3" s="34"/>
    </row>
    <row r="4" ht="63" customHeight="1" spans="1:4">
      <c r="A4" s="34">
        <v>2</v>
      </c>
      <c r="B4" s="33" t="s">
        <v>6</v>
      </c>
      <c r="C4" s="34"/>
      <c r="D4" s="34"/>
    </row>
    <row r="5" ht="63" customHeight="1" spans="1:4">
      <c r="A5" s="34">
        <v>3</v>
      </c>
      <c r="B5" s="33" t="s">
        <v>7</v>
      </c>
      <c r="C5" s="34"/>
      <c r="D5" s="34"/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E8" sqref="E8"/>
    </sheetView>
  </sheetViews>
  <sheetFormatPr defaultColWidth="14" defaultRowHeight="18" customHeight="1"/>
  <cols>
    <col min="1" max="1" width="9.92727272727273" style="19" customWidth="1"/>
    <col min="2" max="2" width="11.5545454545455" style="20" customWidth="1"/>
    <col min="3" max="3" width="99.8545454545455" style="20" customWidth="1"/>
    <col min="4" max="4" width="6.71818181818182" style="20" customWidth="1"/>
    <col min="5" max="5" width="7.81818181818182" style="19" customWidth="1"/>
    <col min="6" max="6" width="9.18181818181818" style="19" customWidth="1"/>
    <col min="7" max="7" width="9.92727272727273" style="19" customWidth="1"/>
    <col min="8" max="8" width="16.0181818181818" style="19" customWidth="1"/>
    <col min="9" max="9" width="23.6" style="20" customWidth="1"/>
    <col min="10" max="16384" width="14" style="19"/>
  </cols>
  <sheetData>
    <row r="1" s="19" customFormat="1" ht="27.75" customHeight="1" spans="1:4">
      <c r="A1" s="21" t="s">
        <v>8</v>
      </c>
      <c r="D1" s="21"/>
    </row>
    <row r="2" s="19" customFormat="1" ht="13" customHeight="1" spans="1:4">
      <c r="A2" s="21"/>
      <c r="D2" s="21"/>
    </row>
    <row r="3" s="19" customFormat="1" ht="28" customHeight="1" spans="1:9">
      <c r="A3" s="22" t="s">
        <v>1</v>
      </c>
      <c r="B3" s="22" t="s">
        <v>9</v>
      </c>
      <c r="C3" s="22" t="s">
        <v>10</v>
      </c>
      <c r="D3" s="22" t="s">
        <v>11</v>
      </c>
      <c r="E3" s="22" t="s">
        <v>12</v>
      </c>
      <c r="F3" s="22" t="s">
        <v>13</v>
      </c>
      <c r="G3" s="22" t="s">
        <v>14</v>
      </c>
      <c r="H3" s="22" t="s">
        <v>15</v>
      </c>
      <c r="I3" s="22" t="s">
        <v>4</v>
      </c>
    </row>
    <row r="4" s="19" customFormat="1" ht="69" customHeight="1" spans="1:9">
      <c r="A4" s="23">
        <v>1</v>
      </c>
      <c r="B4" s="24" t="s">
        <v>16</v>
      </c>
      <c r="C4" s="25" t="s">
        <v>17</v>
      </c>
      <c r="D4" s="24" t="s">
        <v>18</v>
      </c>
      <c r="E4" s="26">
        <v>72</v>
      </c>
      <c r="F4" s="27"/>
      <c r="G4" s="26">
        <f t="shared" ref="G4:G19" si="0">F4*E4</f>
        <v>0</v>
      </c>
      <c r="H4" s="24" t="s">
        <v>19</v>
      </c>
      <c r="I4" s="25"/>
    </row>
    <row r="5" s="19" customFormat="1" ht="73" customHeight="1" spans="1:9">
      <c r="A5" s="23">
        <v>2</v>
      </c>
      <c r="B5" s="24" t="s">
        <v>16</v>
      </c>
      <c r="C5" s="25" t="s">
        <v>17</v>
      </c>
      <c r="D5" s="24" t="s">
        <v>18</v>
      </c>
      <c r="E5" s="26">
        <v>2</v>
      </c>
      <c r="F5" s="27"/>
      <c r="G5" s="26">
        <f t="shared" si="0"/>
        <v>0</v>
      </c>
      <c r="H5" s="24" t="s">
        <v>20</v>
      </c>
      <c r="I5" s="25"/>
    </row>
    <row r="6" s="19" customFormat="1" ht="57" customHeight="1" spans="1:9">
      <c r="A6" s="23">
        <v>3</v>
      </c>
      <c r="B6" s="24" t="s">
        <v>21</v>
      </c>
      <c r="C6" s="28" t="s">
        <v>22</v>
      </c>
      <c r="D6" s="24" t="s">
        <v>23</v>
      </c>
      <c r="E6" s="26">
        <v>38</v>
      </c>
      <c r="F6" s="27"/>
      <c r="G6" s="26">
        <f t="shared" si="0"/>
        <v>0</v>
      </c>
      <c r="H6" s="24" t="s">
        <v>24</v>
      </c>
      <c r="I6" s="25"/>
    </row>
    <row r="7" s="19" customFormat="1" ht="42" customHeight="1" spans="1:9">
      <c r="A7" s="23">
        <v>4</v>
      </c>
      <c r="B7" s="24" t="s">
        <v>25</v>
      </c>
      <c r="C7" s="28" t="s">
        <v>26</v>
      </c>
      <c r="D7" s="24" t="s">
        <v>18</v>
      </c>
      <c r="E7" s="26">
        <v>72</v>
      </c>
      <c r="F7" s="27"/>
      <c r="G7" s="26">
        <f t="shared" si="0"/>
        <v>0</v>
      </c>
      <c r="H7" s="24" t="s">
        <v>27</v>
      </c>
      <c r="I7" s="25"/>
    </row>
    <row r="8" s="19" customFormat="1" ht="39" customHeight="1" spans="1:9">
      <c r="A8" s="23">
        <v>5</v>
      </c>
      <c r="B8" s="24" t="s">
        <v>25</v>
      </c>
      <c r="C8" s="28" t="s">
        <v>26</v>
      </c>
      <c r="D8" s="24" t="s">
        <v>18</v>
      </c>
      <c r="E8" s="26">
        <v>2</v>
      </c>
      <c r="F8" s="27"/>
      <c r="G8" s="26">
        <f t="shared" si="0"/>
        <v>0</v>
      </c>
      <c r="H8" s="24" t="s">
        <v>28</v>
      </c>
      <c r="I8" s="25"/>
    </row>
    <row r="9" s="19" customFormat="1" ht="60" customHeight="1" spans="1:9">
      <c r="A9" s="23">
        <v>6</v>
      </c>
      <c r="B9" s="24" t="s">
        <v>29</v>
      </c>
      <c r="C9" s="28" t="s">
        <v>30</v>
      </c>
      <c r="D9" s="24" t="s">
        <v>31</v>
      </c>
      <c r="E9" s="26">
        <v>76</v>
      </c>
      <c r="F9" s="27"/>
      <c r="G9" s="26">
        <f t="shared" si="0"/>
        <v>0</v>
      </c>
      <c r="H9" s="23" t="s">
        <v>32</v>
      </c>
      <c r="I9" s="25"/>
    </row>
    <row r="10" s="19" customFormat="1" ht="84" customHeight="1" spans="1:9">
      <c r="A10" s="23">
        <v>7</v>
      </c>
      <c r="B10" s="24" t="s">
        <v>33</v>
      </c>
      <c r="C10" s="28" t="s">
        <v>34</v>
      </c>
      <c r="D10" s="24" t="s">
        <v>18</v>
      </c>
      <c r="E10" s="26">
        <v>76</v>
      </c>
      <c r="F10" s="27"/>
      <c r="G10" s="26">
        <f t="shared" si="0"/>
        <v>0</v>
      </c>
      <c r="H10" s="24" t="s">
        <v>35</v>
      </c>
      <c r="I10" s="25"/>
    </row>
    <row r="11" s="19" customFormat="1" ht="57" customHeight="1" spans="1:9">
      <c r="A11" s="23">
        <v>8</v>
      </c>
      <c r="B11" s="24" t="s">
        <v>36</v>
      </c>
      <c r="C11" s="28" t="s">
        <v>30</v>
      </c>
      <c r="D11" s="24" t="s">
        <v>37</v>
      </c>
      <c r="E11" s="26">
        <v>76</v>
      </c>
      <c r="F11" s="27"/>
      <c r="G11" s="26">
        <f t="shared" si="0"/>
        <v>0</v>
      </c>
      <c r="H11" s="24" t="s">
        <v>38</v>
      </c>
      <c r="I11" s="25"/>
    </row>
    <row r="12" s="19" customFormat="1" ht="75" customHeight="1" spans="1:9">
      <c r="A12" s="23">
        <v>9</v>
      </c>
      <c r="B12" s="24" t="s">
        <v>39</v>
      </c>
      <c r="C12" s="28" t="s">
        <v>40</v>
      </c>
      <c r="D12" s="24" t="s">
        <v>41</v>
      </c>
      <c r="E12" s="26">
        <v>481</v>
      </c>
      <c r="F12" s="27"/>
      <c r="G12" s="26">
        <f t="shared" si="0"/>
        <v>0</v>
      </c>
      <c r="H12" s="24" t="s">
        <v>35</v>
      </c>
      <c r="I12" s="25"/>
    </row>
    <row r="13" s="19" customFormat="1" ht="78" customHeight="1" spans="1:9">
      <c r="A13" s="23">
        <v>10</v>
      </c>
      <c r="B13" s="24" t="s">
        <v>42</v>
      </c>
      <c r="C13" s="28" t="s">
        <v>43</v>
      </c>
      <c r="D13" s="24" t="s">
        <v>41</v>
      </c>
      <c r="E13" s="26">
        <v>70</v>
      </c>
      <c r="F13" s="27"/>
      <c r="G13" s="26">
        <f t="shared" si="0"/>
        <v>0</v>
      </c>
      <c r="H13" s="24" t="s">
        <v>35</v>
      </c>
      <c r="I13" s="25"/>
    </row>
    <row r="14" s="19" customFormat="1" ht="28" customHeight="1" spans="1:9">
      <c r="A14" s="23">
        <v>12</v>
      </c>
      <c r="B14" s="24" t="s">
        <v>44</v>
      </c>
      <c r="C14" s="25" t="s">
        <v>45</v>
      </c>
      <c r="D14" s="24" t="s">
        <v>31</v>
      </c>
      <c r="E14" s="26">
        <v>76</v>
      </c>
      <c r="F14" s="27"/>
      <c r="G14" s="26">
        <f t="shared" si="0"/>
        <v>0</v>
      </c>
      <c r="H14" s="24"/>
      <c r="I14" s="25"/>
    </row>
    <row r="15" s="19" customFormat="1" ht="123" customHeight="1" spans="1:9">
      <c r="A15" s="23">
        <v>13</v>
      </c>
      <c r="B15" s="24" t="s">
        <v>46</v>
      </c>
      <c r="C15" s="25" t="s">
        <v>47</v>
      </c>
      <c r="D15" s="24" t="s">
        <v>48</v>
      </c>
      <c r="E15" s="26">
        <v>38</v>
      </c>
      <c r="F15" s="27"/>
      <c r="G15" s="26">
        <f t="shared" si="0"/>
        <v>0</v>
      </c>
      <c r="H15" s="24" t="s">
        <v>35</v>
      </c>
      <c r="I15" s="25"/>
    </row>
    <row r="16" s="19" customFormat="1" ht="29" customHeight="1" spans="1:9">
      <c r="A16" s="23">
        <v>22</v>
      </c>
      <c r="B16" s="24" t="s">
        <v>49</v>
      </c>
      <c r="C16" s="25" t="s">
        <v>50</v>
      </c>
      <c r="D16" s="24" t="s">
        <v>23</v>
      </c>
      <c r="E16" s="26">
        <v>38</v>
      </c>
      <c r="F16" s="27"/>
      <c r="G16" s="26">
        <f t="shared" si="0"/>
        <v>0</v>
      </c>
      <c r="H16" s="24"/>
      <c r="I16" s="25"/>
    </row>
    <row r="17" s="19" customFormat="1" ht="57" customHeight="1" spans="1:10">
      <c r="A17" s="23">
        <v>24</v>
      </c>
      <c r="B17" s="24" t="s">
        <v>51</v>
      </c>
      <c r="C17" s="28" t="s">
        <v>30</v>
      </c>
      <c r="D17" s="24" t="s">
        <v>23</v>
      </c>
      <c r="E17" s="26">
        <v>24</v>
      </c>
      <c r="F17" s="27"/>
      <c r="G17" s="26">
        <f t="shared" si="0"/>
        <v>0</v>
      </c>
      <c r="H17" s="25" t="s">
        <v>52</v>
      </c>
      <c r="I17" s="25"/>
      <c r="J17" s="20"/>
    </row>
    <row r="18" s="19" customFormat="1" ht="29" customHeight="1" spans="1:10">
      <c r="A18" s="23">
        <v>26</v>
      </c>
      <c r="B18" s="24" t="s">
        <v>53</v>
      </c>
      <c r="C18" s="25" t="s">
        <v>54</v>
      </c>
      <c r="D18" s="24" t="s">
        <v>55</v>
      </c>
      <c r="E18" s="26">
        <v>11</v>
      </c>
      <c r="F18" s="27"/>
      <c r="G18" s="26">
        <f t="shared" si="0"/>
        <v>0</v>
      </c>
      <c r="H18" s="24"/>
      <c r="I18" s="25"/>
      <c r="J18" s="20"/>
    </row>
    <row r="19" s="19" customFormat="1" ht="29" customHeight="1" spans="1:10">
      <c r="A19" s="23">
        <v>27</v>
      </c>
      <c r="B19" s="24" t="s">
        <v>56</v>
      </c>
      <c r="C19" s="25" t="s">
        <v>57</v>
      </c>
      <c r="D19" s="24" t="s">
        <v>31</v>
      </c>
      <c r="E19" s="26">
        <v>48</v>
      </c>
      <c r="F19" s="27"/>
      <c r="G19" s="26">
        <f t="shared" si="0"/>
        <v>0</v>
      </c>
      <c r="H19" s="24"/>
      <c r="I19" s="24"/>
      <c r="J19" s="20"/>
    </row>
    <row r="20" s="19" customFormat="1" ht="21" customHeight="1" spans="1:10">
      <c r="A20" s="23">
        <v>28</v>
      </c>
      <c r="B20" s="29" t="s">
        <v>7</v>
      </c>
      <c r="C20" s="30"/>
      <c r="D20" s="23"/>
      <c r="E20" s="23"/>
      <c r="F20" s="23"/>
      <c r="G20" s="23">
        <f>SUM(G4:G19)</f>
        <v>0</v>
      </c>
      <c r="H20" s="23"/>
      <c r="I20" s="23"/>
      <c r="J20" s="20"/>
    </row>
  </sheetData>
  <mergeCells count="2">
    <mergeCell ref="A1:I1"/>
    <mergeCell ref="B20:C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I18" sqref="I18"/>
    </sheetView>
  </sheetViews>
  <sheetFormatPr defaultColWidth="9" defaultRowHeight="18" customHeight="1"/>
  <cols>
    <col min="1" max="1" width="5.87272727272727" style="1" customWidth="1"/>
    <col min="2" max="2" width="9.00909090909091" style="2" customWidth="1"/>
    <col min="3" max="3" width="49.2454545454545" style="3" customWidth="1"/>
    <col min="4" max="5" width="5.12727272727273" style="1" customWidth="1"/>
    <col min="6" max="6" width="5.12727272727273" style="4" customWidth="1"/>
    <col min="7" max="7" width="6.62727272727273" style="4" customWidth="1"/>
    <col min="8" max="8" width="13.7545454545455" style="1" customWidth="1"/>
    <col min="9" max="9" width="19.1272727272727" style="4" customWidth="1"/>
    <col min="10" max="16384" width="9" style="1"/>
  </cols>
  <sheetData>
    <row r="1" s="1" customFormat="1" ht="30" customHeight="1" spans="1:9">
      <c r="A1" s="5" t="s">
        <v>58</v>
      </c>
      <c r="B1" s="6"/>
      <c r="C1" s="5"/>
      <c r="D1" s="5"/>
      <c r="E1" s="5"/>
      <c r="F1" s="5"/>
      <c r="G1" s="5"/>
      <c r="H1" s="5"/>
      <c r="I1" s="5"/>
    </row>
    <row r="2" s="1" customFormat="1" ht="12" customHeight="1" spans="1:9">
      <c r="A2" s="5"/>
      <c r="B2" s="6"/>
      <c r="C2" s="5"/>
      <c r="D2" s="5"/>
      <c r="E2" s="5"/>
      <c r="F2" s="5"/>
      <c r="G2" s="5"/>
      <c r="H2" s="5"/>
      <c r="I2" s="5"/>
    </row>
    <row r="3" s="1" customFormat="1" ht="28" customHeight="1" spans="1:9">
      <c r="A3" s="7" t="s">
        <v>1</v>
      </c>
      <c r="B3" s="8" t="s">
        <v>9</v>
      </c>
      <c r="C3" s="9" t="s">
        <v>59</v>
      </c>
      <c r="D3" s="10" t="s">
        <v>12</v>
      </c>
      <c r="E3" s="10" t="s">
        <v>11</v>
      </c>
      <c r="F3" s="11" t="s">
        <v>13</v>
      </c>
      <c r="G3" s="11" t="s">
        <v>60</v>
      </c>
      <c r="H3" s="10" t="s">
        <v>61</v>
      </c>
      <c r="I3" s="11" t="s">
        <v>62</v>
      </c>
    </row>
    <row r="4" s="1" customFormat="1" ht="76" customHeight="1" spans="1:9">
      <c r="A4" s="7">
        <v>1</v>
      </c>
      <c r="B4" s="8" t="s">
        <v>36</v>
      </c>
      <c r="C4" s="12" t="s">
        <v>63</v>
      </c>
      <c r="D4" s="10">
        <v>84</v>
      </c>
      <c r="E4" s="10" t="s">
        <v>18</v>
      </c>
      <c r="F4" s="11"/>
      <c r="G4" s="11"/>
      <c r="H4" s="13" t="s">
        <v>38</v>
      </c>
      <c r="I4" s="11" t="str">
        <f>_xlfn.DISPIMG("ID_2669C2BD40DF4EB6B92101DB8A1A3CF6",1)</f>
        <v>=DISPIMG("ID_2669C2BD40DF4EB6B92101DB8A1A3CF6",1)</v>
      </c>
    </row>
    <row r="5" s="1" customFormat="1" ht="108" customHeight="1" spans="1:9">
      <c r="A5" s="7">
        <v>2</v>
      </c>
      <c r="B5" s="8" t="s">
        <v>64</v>
      </c>
      <c r="C5" s="12" t="s">
        <v>65</v>
      </c>
      <c r="D5" s="10">
        <v>1</v>
      </c>
      <c r="E5" s="10" t="s">
        <v>18</v>
      </c>
      <c r="F5" s="11"/>
      <c r="G5" s="11"/>
      <c r="H5" s="10" t="s">
        <v>66</v>
      </c>
      <c r="I5" s="11" t="str">
        <f>_xlfn.DISPIMG("ID_F2126FB968CF42A09C2126CE5B65853D",1)</f>
        <v>=DISPIMG("ID_F2126FB968CF42A09C2126CE5B65853D",1)</v>
      </c>
    </row>
    <row r="6" s="1" customFormat="1" ht="77" customHeight="1" spans="1:9">
      <c r="A6" s="7">
        <v>3</v>
      </c>
      <c r="B6" s="8" t="s">
        <v>67</v>
      </c>
      <c r="C6" s="12" t="s">
        <v>68</v>
      </c>
      <c r="D6" s="10">
        <v>16</v>
      </c>
      <c r="E6" s="10" t="s">
        <v>18</v>
      </c>
      <c r="F6" s="11"/>
      <c r="G6" s="11"/>
      <c r="H6" s="10" t="s">
        <v>38</v>
      </c>
      <c r="I6" s="11" t="str">
        <f>_xlfn.DISPIMG("ID_EDADD222863E4A8DBD27DCDD41EFC600",1)</f>
        <v>=DISPIMG("ID_EDADD222863E4A8DBD27DCDD41EFC600",1)</v>
      </c>
    </row>
    <row r="7" s="1" customFormat="1" ht="118" customHeight="1" spans="1:9">
      <c r="A7" s="7">
        <v>4</v>
      </c>
      <c r="B7" s="8" t="s">
        <v>64</v>
      </c>
      <c r="C7" s="12" t="s">
        <v>65</v>
      </c>
      <c r="D7" s="10">
        <v>1</v>
      </c>
      <c r="E7" s="10" t="s">
        <v>18</v>
      </c>
      <c r="F7" s="11"/>
      <c r="G7" s="11"/>
      <c r="H7" s="10" t="s">
        <v>69</v>
      </c>
      <c r="I7" s="11" t="str">
        <f>_xlfn.DISPIMG("ID_D01E53DD22034956AD74925ED9B887FC",1)</f>
        <v>=DISPIMG("ID_D01E53DD22034956AD74925ED9B887FC",1)</v>
      </c>
    </row>
    <row r="8" s="1" customFormat="1" ht="80" customHeight="1" spans="1:9">
      <c r="A8" s="7">
        <v>5</v>
      </c>
      <c r="B8" s="8" t="s">
        <v>67</v>
      </c>
      <c r="C8" s="12" t="s">
        <v>68</v>
      </c>
      <c r="D8" s="10">
        <v>12</v>
      </c>
      <c r="E8" s="10" t="s">
        <v>18</v>
      </c>
      <c r="F8" s="11"/>
      <c r="G8" s="11"/>
      <c r="H8" s="10" t="s">
        <v>38</v>
      </c>
      <c r="I8" s="11" t="str">
        <f>_xlfn.DISPIMG("ID_42DAE02B893449E399FBA970EF527134",1)</f>
        <v>=DISPIMG("ID_42DAE02B893449E399FBA970EF527134",1)</v>
      </c>
    </row>
    <row r="9" s="1" customFormat="1" ht="143" customHeight="1" spans="1:9">
      <c r="A9" s="7">
        <v>6</v>
      </c>
      <c r="B9" s="8" t="s">
        <v>70</v>
      </c>
      <c r="C9" s="12" t="s">
        <v>71</v>
      </c>
      <c r="D9" s="10">
        <v>3</v>
      </c>
      <c r="E9" s="10" t="s">
        <v>23</v>
      </c>
      <c r="F9" s="11"/>
      <c r="G9" s="11"/>
      <c r="H9" s="13" t="s">
        <v>72</v>
      </c>
      <c r="I9" s="11" t="str">
        <f>_xlfn.DISPIMG("ID_CE2D777D6C4146EEB92E74C59CBB81C7",1)</f>
        <v>=DISPIMG("ID_CE2D777D6C4146EEB92E74C59CBB81C7",1)</v>
      </c>
    </row>
    <row r="10" s="1" customFormat="1" ht="100" customHeight="1" spans="1:9">
      <c r="A10" s="7">
        <v>7</v>
      </c>
      <c r="B10" s="8" t="s">
        <v>73</v>
      </c>
      <c r="C10" s="12" t="s">
        <v>74</v>
      </c>
      <c r="D10" s="10">
        <v>2</v>
      </c>
      <c r="E10" s="10" t="s">
        <v>18</v>
      </c>
      <c r="F10" s="11"/>
      <c r="G10" s="11"/>
      <c r="H10" s="13" t="s">
        <v>75</v>
      </c>
      <c r="I10" s="11"/>
    </row>
    <row r="11" s="1" customFormat="1" ht="100" customHeight="1" spans="1:9">
      <c r="A11" s="7">
        <v>8</v>
      </c>
      <c r="B11" s="8" t="s">
        <v>76</v>
      </c>
      <c r="C11" s="12" t="s">
        <v>77</v>
      </c>
      <c r="D11" s="10">
        <v>26</v>
      </c>
      <c r="E11" s="10" t="s">
        <v>18</v>
      </c>
      <c r="F11" s="11"/>
      <c r="G11" s="11"/>
      <c r="H11" s="8" t="s">
        <v>78</v>
      </c>
      <c r="I11" s="11" t="str">
        <f>_xlfn.DISPIMG("ID_18CDBDE33E2B477D9929F3B3AD629FEA",1)</f>
        <v>=DISPIMG("ID_18CDBDE33E2B477D9929F3B3AD629FEA",1)</v>
      </c>
    </row>
    <row r="12" s="1" customFormat="1" ht="100" customHeight="1" spans="1:9">
      <c r="A12" s="7">
        <v>9</v>
      </c>
      <c r="B12" s="8" t="s">
        <v>79</v>
      </c>
      <c r="C12" s="12" t="s">
        <v>77</v>
      </c>
      <c r="D12" s="10">
        <v>1</v>
      </c>
      <c r="E12" s="10" t="s">
        <v>18</v>
      </c>
      <c r="F12" s="11"/>
      <c r="G12" s="11"/>
      <c r="H12" s="8" t="s">
        <v>80</v>
      </c>
      <c r="I12" s="11" t="str">
        <f>_xlfn.DISPIMG("ID_EF51E4881BC847B18A763841AE5F7DED",1)</f>
        <v>=DISPIMG("ID_EF51E4881BC847B18A763841AE5F7DED",1)</v>
      </c>
    </row>
    <row r="13" s="1" customFormat="1" ht="27" customHeight="1" spans="1:9">
      <c r="A13" s="7">
        <v>10</v>
      </c>
      <c r="B13" s="14" t="s">
        <v>7</v>
      </c>
      <c r="C13" s="15"/>
      <c r="D13" s="15"/>
      <c r="E13" s="15"/>
      <c r="F13" s="16"/>
      <c r="G13" s="17"/>
      <c r="H13" s="17"/>
      <c r="I13" s="17"/>
    </row>
    <row r="14" customHeight="1" spans="3:3">
      <c r="C14" s="18"/>
    </row>
  </sheetData>
  <mergeCells count="3">
    <mergeCell ref="A1:I1"/>
    <mergeCell ref="B13:F13"/>
    <mergeCell ref="I9: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淮南管理处</vt:lpstr>
      <vt:lpstr>界阜蚌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夜丶长枫</cp:lastModifiedBy>
  <dcterms:created xsi:type="dcterms:W3CDTF">2024-06-17T09:09:05Z</dcterms:created>
  <dcterms:modified xsi:type="dcterms:W3CDTF">2024-06-17T09:13:01Z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52D73CFA40B348A2A119D097AFD96732_11</vt:lpwstr>
  </property>
  <property fmtid="{D5CDD505-2E9C-101B-9397-08002B2CF9AE}" pid="3" name="KSOProductBuildVer">
    <vt:lpwstr>2052-12.1.0.16929</vt:lpwstr>
  </property>
</Properties>
</file>